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9425" windowHeight="107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<sst xmlns="http://schemas.openxmlformats.org/spreadsheetml/2006/main" count="88" uniqueCount="59">
  <si>
    <t>№</t>
  </si>
  <si>
    <t>Наименование работ</t>
  </si>
  <si>
    <t>Ед. изм.</t>
  </si>
  <si>
    <t>Кол-во</t>
  </si>
  <si>
    <t>Стоимость работ</t>
  </si>
  <si>
    <t>Сумма за работу</t>
  </si>
  <si>
    <t>Стоимость материалов</t>
  </si>
  <si>
    <t>Сумма за материалы</t>
  </si>
  <si>
    <t>Общая стоимость</t>
  </si>
  <si>
    <t>м2</t>
  </si>
  <si>
    <t>СМЕТА</t>
  </si>
  <si>
    <t>шт</t>
  </si>
  <si>
    <t>м/п</t>
  </si>
  <si>
    <t>Настоящее Приложение составлено и подписано Сторонами  в двух оригинальных экземплярах, имеющих равную юридическую силу, по одному экземпляру для каждой из Сторон.</t>
  </si>
  <si>
    <t>г.Новосибирск</t>
  </si>
  <si>
    <t xml:space="preserve">ИТОГО </t>
  </si>
  <si>
    <t>шт.</t>
  </si>
  <si>
    <t xml:space="preserve">Заказчик:  Карташов Евгений Васильевич                                                                    </t>
  </si>
  <si>
    <t xml:space="preserve">
____________________/ Карташов Е.В.
</t>
  </si>
  <si>
    <r>
      <t xml:space="preserve"> Приложение №1                                                       </t>
    </r>
    <r>
      <rPr>
        <sz val="11"/>
        <rFont val="Calibri"/>
        <family val="2"/>
      </rPr>
      <t xml:space="preserve">к договору подряда                                         </t>
    </r>
  </si>
  <si>
    <t xml:space="preserve">Адрес объекта Заказчика: Россия,  Новосибирская область, Мошковский район, поселок Октябрьский, ул. Локтинская, 8/1, кв. 42                                                                                                                                                                 Площадь объекта (кв. м): 66
Срок начала работ: 
Срок окончания работ: </t>
  </si>
  <si>
    <t xml:space="preserve">Директор
______________________/ ____________/
                                       </t>
  </si>
  <si>
    <t>Снятие обоев улучшенных и простых с потолков</t>
  </si>
  <si>
    <t>Оклейка обоями потолков</t>
  </si>
  <si>
    <t>Грунтовка антисептик (против грибков и плесени) "БИРС гидрофоб специализированный"</t>
  </si>
  <si>
    <t>т</t>
  </si>
  <si>
    <t>Окраска поливинилацетатными водоэмульсионными составами улучшенная: по сборным конструкциям потолков, подготовленным под покраску</t>
  </si>
  <si>
    <t>Окрашивание водоэмульсионными составами поверхностей потолков, ранее окрашенных: водоэмульсионной краской , с расчитской старой краски до 10%</t>
  </si>
  <si>
    <t>Разборка плинтусов : деревянных и из пластмассовых материалов</t>
  </si>
  <si>
    <t>Смена обоев улучшенных</t>
  </si>
  <si>
    <t>Стены</t>
  </si>
  <si>
    <t>Потолки</t>
  </si>
  <si>
    <t xml:space="preserve">Протравка цементной штукатурки нейтрализующим раствором </t>
  </si>
  <si>
    <t xml:space="preserve">Покрытие поверхностей грунтовкой глубокого проникновения за  2 раза </t>
  </si>
  <si>
    <t>Устройство плинтусов поливинилхлоридных: на винтах самонарезающих</t>
  </si>
  <si>
    <t>Откосы</t>
  </si>
  <si>
    <t>Ремонт штукатурки внутренних стен по камню и бетону цементно-известковым раствором, площадью отдельных мест: до 1 м2 толщиной слоя до 20мм</t>
  </si>
  <si>
    <t>Сплошное выравнивание штукатурки внутри здания (однослойная штукатурка) сухой растворной смесью  (типа "Витонит")  толщиной до 10мм для последующей окраски или оклейки обоями: оконных и деревянных откосов плоских</t>
  </si>
  <si>
    <t>Балконный блок</t>
  </si>
  <si>
    <t>Снятие подоконных досок: деревянных в каменных зданиях</t>
  </si>
  <si>
    <t>Ремонт и восстановление герметизации коробок оконо и балконных дверей мастикой: вулканизирующейся тиоколовой  или монтажной пеной</t>
  </si>
  <si>
    <t>Пена монтажная: для герметизации стыков в баллончике емкостью 0,75л.</t>
  </si>
  <si>
    <t>Установка подоконных досок из ПВХ: в каменных стенах толщиной до 0, 51 м</t>
  </si>
  <si>
    <t>Смена приборов: фрамужные приборы</t>
  </si>
  <si>
    <t>Вентиляция</t>
  </si>
  <si>
    <t>Сверление отверстий: в кирпичных стенах электроперфоратором диаметром до 20мм, толщиной стен 0,5 кирпича</t>
  </si>
  <si>
    <t xml:space="preserve">Сверление отверстий: на каждые 10 мм диаметра свыше 20мм добавлять к расценке 69-2-1 </t>
  </si>
  <si>
    <t xml:space="preserve">Сверление отверстий: на каждые 0,5 кирпича толщины стен добавлять к расценке 69-2-1 </t>
  </si>
  <si>
    <t>Установка клапанов обратных диаметром до 355мм</t>
  </si>
  <si>
    <t>Клапан приточной вентиляции</t>
  </si>
  <si>
    <t>Прочие работы</t>
  </si>
  <si>
    <t>Отчистка помещений от строительного мусора</t>
  </si>
  <si>
    <t>Затаривание строительного мусора в мешки</t>
  </si>
  <si>
    <t>Погрузочные работы: мусора строительного с погрузкой вручную</t>
  </si>
  <si>
    <t>ИТОГО без НДС</t>
  </si>
  <si>
    <t>НДС</t>
  </si>
  <si>
    <t>"___" января  2017г.</t>
  </si>
  <si>
    <t xml:space="preserve">Подрядчик: </t>
  </si>
  <si>
    <t>Подрядчик: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</si>
</sst>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"/>
    <numFmt numFmtId="182" formatCode="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sz val="8"/>
      <name val="Arial Cyr"/>
      <family val="0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3" fontId="2" fillId="0" borderId="0" xfId="33" applyNumberFormat="1" applyFont="1" applyFill="1" applyAlignment="1">
      <alignment horizontal="center"/>
      <protection/>
    </xf>
    <xf numFmtId="0" fontId="2" fillId="0" borderId="0" xfId="33" applyFont="1" applyFill="1">
      <alignment/>
      <protection/>
    </xf>
    <xf numFmtId="0" fontId="3" fillId="0" borderId="0" xfId="33" applyFont="1" applyFill="1" applyBorder="1" applyAlignment="1">
      <alignment horizontal="center" wrapText="1"/>
      <protection/>
    </xf>
    <xf numFmtId="0" fontId="3" fillId="0" borderId="0" xfId="33" applyFont="1" applyFill="1" applyBorder="1" applyAlignment="1">
      <alignment horizontal="right" wrapText="1"/>
      <protection/>
    </xf>
    <xf numFmtId="0" fontId="1" fillId="0" borderId="0" xfId="33" applyFill="1" applyAlignment="1">
      <alignment horizontal="center"/>
      <protection/>
    </xf>
    <xf numFmtId="0" fontId="2" fillId="0" borderId="0" xfId="33" applyFont="1" applyFill="1" applyAlignment="1">
      <alignment horizontal="center"/>
      <protection/>
    </xf>
    <xf numFmtId="0" fontId="1" fillId="0" borderId="10" xfId="33" applyFont="1" applyFill="1" applyBorder="1" applyAlignment="1">
      <alignment horizontal="center"/>
      <protection/>
    </xf>
    <xf numFmtId="0" fontId="2" fillId="0" borderId="10" xfId="33" applyFont="1" applyFill="1" applyBorder="1">
      <alignment/>
      <protection/>
    </xf>
    <xf numFmtId="0" fontId="2" fillId="0" borderId="10" xfId="33" applyFont="1" applyFill="1" applyBorder="1" applyAlignment="1">
      <alignment horizontal="center" wrapText="1"/>
      <protection/>
    </xf>
    <xf numFmtId="0" fontId="2" fillId="0" borderId="10" xfId="33" applyFont="1" applyFill="1" applyBorder="1" applyAlignment="1">
      <alignment horizontal="right" wrapText="1"/>
      <protection/>
    </xf>
    <xf numFmtId="3" fontId="2" fillId="0" borderId="11" xfId="33" applyNumberFormat="1" applyFont="1" applyFill="1" applyBorder="1" applyAlignment="1">
      <alignment horizontal="center" wrapText="1"/>
      <protection/>
    </xf>
    <xf numFmtId="0" fontId="2" fillId="0" borderId="10" xfId="33" applyFont="1" applyFill="1" applyBorder="1" applyAlignment="1">
      <alignment wrapText="1"/>
      <protection/>
    </xf>
    <xf numFmtId="0" fontId="4" fillId="0" borderId="10" xfId="33" applyFont="1" applyFill="1" applyBorder="1">
      <alignment/>
      <protection/>
    </xf>
    <xf numFmtId="0" fontId="2" fillId="0" borderId="10" xfId="33" applyFont="1" applyFill="1" applyBorder="1" applyAlignment="1">
      <alignment horizontal="center"/>
      <protection/>
    </xf>
    <xf numFmtId="4" fontId="2" fillId="0" borderId="10" xfId="33" applyNumberFormat="1" applyFont="1" applyFill="1" applyBorder="1" applyAlignment="1">
      <alignment horizontal="right"/>
      <protection/>
    </xf>
    <xf numFmtId="4" fontId="2" fillId="0" borderId="11" xfId="33" applyNumberFormat="1" applyFont="1" applyFill="1" applyBorder="1" applyAlignment="1">
      <alignment horizontal="right"/>
      <protection/>
    </xf>
    <xf numFmtId="4" fontId="2" fillId="0" borderId="10" xfId="33" applyNumberFormat="1" applyFont="1" applyFill="1" applyBorder="1">
      <alignment/>
      <protection/>
    </xf>
    <xf numFmtId="0" fontId="4" fillId="0" borderId="10" xfId="33" applyFont="1" applyFill="1" applyBorder="1" applyAlignment="1">
      <alignment wrapText="1"/>
      <protection/>
    </xf>
    <xf numFmtId="0" fontId="4" fillId="0" borderId="10" xfId="33" applyFont="1" applyFill="1" applyBorder="1" applyAlignment="1">
      <alignment horizontal="center"/>
      <protection/>
    </xf>
    <xf numFmtId="4" fontId="4" fillId="0" borderId="10" xfId="33" applyNumberFormat="1" applyFont="1" applyFill="1" applyBorder="1" applyAlignment="1">
      <alignment horizontal="right"/>
      <protection/>
    </xf>
    <xf numFmtId="0" fontId="2" fillId="0" borderId="0" xfId="33" applyFont="1" applyFill="1" applyAlignment="1">
      <alignment horizontal="right"/>
      <protection/>
    </xf>
    <xf numFmtId="0" fontId="2" fillId="0" borderId="0" xfId="33" applyFont="1" applyFill="1" applyAlignment="1">
      <alignment vertical="top"/>
      <protection/>
    </xf>
    <xf numFmtId="0" fontId="2" fillId="0" borderId="0" xfId="33" applyFont="1" applyFill="1" applyAlignment="1">
      <alignment horizontal="center" vertical="top"/>
      <protection/>
    </xf>
    <xf numFmtId="0" fontId="2" fillId="0" borderId="0" xfId="33" applyFont="1" applyFill="1" applyAlignment="1">
      <alignment horizontal="right" vertical="top"/>
      <protection/>
    </xf>
    <xf numFmtId="3" fontId="2" fillId="0" borderId="0" xfId="33" applyNumberFormat="1" applyFont="1" applyFill="1" applyAlignment="1">
      <alignment horizontal="center" vertical="top"/>
      <protection/>
    </xf>
    <xf numFmtId="4" fontId="2" fillId="0" borderId="0" xfId="33" applyNumberFormat="1" applyFont="1" applyFill="1" applyAlignment="1">
      <alignment vertical="top"/>
      <protection/>
    </xf>
    <xf numFmtId="0" fontId="7" fillId="0" borderId="0" xfId="0" applyFont="1" applyFill="1" applyAlignment="1">
      <alignment/>
    </xf>
    <xf numFmtId="0" fontId="2" fillId="0" borderId="0" xfId="33" applyFont="1" applyFill="1" applyBorder="1" applyAlignment="1">
      <alignment horizontal="center"/>
      <protection/>
    </xf>
    <xf numFmtId="0" fontId="1" fillId="0" borderId="0" xfId="33" applyFont="1" applyFill="1" applyBorder="1" applyAlignment="1">
      <alignment horizontal="center"/>
      <protection/>
    </xf>
    <xf numFmtId="0" fontId="2" fillId="0" borderId="0" xfId="33" applyFont="1" applyFill="1" applyBorder="1" applyAlignment="1">
      <alignment wrapText="1"/>
      <protection/>
    </xf>
    <xf numFmtId="4" fontId="2" fillId="0" borderId="0" xfId="33" applyNumberFormat="1" applyFont="1" applyFill="1" applyBorder="1" applyAlignment="1">
      <alignment horizontal="right"/>
      <protection/>
    </xf>
    <xf numFmtId="4" fontId="2" fillId="0" borderId="0" xfId="33" applyNumberFormat="1" applyFont="1" applyFill="1" applyBorder="1">
      <alignment/>
      <protection/>
    </xf>
    <xf numFmtId="0" fontId="0" fillId="0" borderId="0" xfId="0" applyFill="1" applyAlignment="1">
      <alignment/>
    </xf>
    <xf numFmtId="0" fontId="1" fillId="0" borderId="0" xfId="33" applyFont="1" applyFill="1" applyBorder="1" applyAlignment="1">
      <alignment horizontal="left"/>
      <protection/>
    </xf>
    <xf numFmtId="0" fontId="6" fillId="0" borderId="0" xfId="33" applyFont="1" applyFill="1" applyBorder="1" applyAlignment="1">
      <alignment horizontal="center"/>
      <protection/>
    </xf>
    <xf numFmtId="0" fontId="4" fillId="0" borderId="0" xfId="33" applyFont="1" applyFill="1" applyAlignment="1">
      <alignment/>
      <protection/>
    </xf>
    <xf numFmtId="0" fontId="2" fillId="0" borderId="0" xfId="33" applyFont="1" applyFill="1" applyAlignment="1">
      <alignment wrapText="1"/>
      <protection/>
    </xf>
    <xf numFmtId="0" fontId="4" fillId="0" borderId="0" xfId="33" applyFont="1" applyFill="1" applyAlignment="1">
      <alignment horizontal="left" wrapText="1"/>
      <protection/>
    </xf>
    <xf numFmtId="0" fontId="8" fillId="0" borderId="0" xfId="33" applyFont="1" applyFill="1" applyBorder="1" applyAlignment="1">
      <alignment horizontal="center"/>
      <protection/>
    </xf>
    <xf numFmtId="0" fontId="9" fillId="0" borderId="0" xfId="33" applyFont="1" applyFill="1" applyBorder="1" applyAlignment="1">
      <alignment horizontal="center"/>
      <protection/>
    </xf>
    <xf numFmtId="0" fontId="1" fillId="0" borderId="0" xfId="33" applyFont="1" applyFill="1" applyBorder="1" applyAlignment="1">
      <alignment horizontal="right"/>
      <protection/>
    </xf>
    <xf numFmtId="0" fontId="1" fillId="0" borderId="0" xfId="33" applyFill="1" applyBorder="1" applyAlignment="1">
      <alignment horizontal="center"/>
      <protection/>
    </xf>
    <xf numFmtId="4" fontId="10" fillId="0" borderId="0" xfId="33" applyNumberFormat="1" applyFont="1" applyFill="1" applyBorder="1" applyAlignment="1">
      <alignment horizontal="right"/>
      <protection/>
    </xf>
    <xf numFmtId="4" fontId="0" fillId="0" borderId="0" xfId="0" applyNumberFormat="1" applyFill="1" applyAlignment="1">
      <alignment/>
    </xf>
    <xf numFmtId="2" fontId="2" fillId="0" borderId="10" xfId="33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33" applyFont="1" applyFill="1" applyAlignment="1">
      <alignment wrapText="1"/>
      <protection/>
    </xf>
    <xf numFmtId="0" fontId="2" fillId="0" borderId="0" xfId="33" applyFont="1" applyFill="1" applyAlignment="1">
      <alignment horizontal="left" wrapText="1"/>
      <protection/>
    </xf>
    <xf numFmtId="0" fontId="2" fillId="0" borderId="0" xfId="33" applyFont="1" applyFill="1" applyAlignment="1">
      <alignment horizontal="left"/>
      <protection/>
    </xf>
    <xf numFmtId="0" fontId="1" fillId="0" borderId="0" xfId="33" applyFont="1" applyFill="1" applyBorder="1" applyAlignment="1">
      <alignment horizontal="left"/>
      <protection/>
    </xf>
    <xf numFmtId="0" fontId="4" fillId="0" borderId="0" xfId="33" applyFont="1" applyFill="1" applyAlignment="1">
      <alignment horizontal="left" wrapText="1"/>
      <protection/>
    </xf>
    <xf numFmtId="0" fontId="8" fillId="0" borderId="0" xfId="33" applyFont="1" applyFill="1" applyBorder="1" applyAlignment="1">
      <alignment horizontal="center"/>
      <protection/>
    </xf>
    <xf numFmtId="0" fontId="9" fillId="0" borderId="0" xfId="33" applyFont="1" applyFill="1" applyBorder="1" applyAlignment="1">
      <alignment horizontal="center"/>
      <protection/>
    </xf>
    <xf numFmtId="0" fontId="1" fillId="0" borderId="0" xfId="33" applyFont="1" applyFill="1" applyBorder="1" applyAlignment="1">
      <alignment horizontal="right"/>
      <protection/>
    </xf>
    <xf numFmtId="0" fontId="2" fillId="0" borderId="0" xfId="33" applyFont="1" applyFill="1" applyBorder="1" applyAlignment="1">
      <alignment horizontal="left" wrapText="1"/>
      <protection/>
    </xf>
    <xf numFmtId="0" fontId="2" fillId="0" borderId="12" xfId="33" applyFont="1" applyFill="1" applyBorder="1" applyAlignment="1">
      <alignment horizontal="lef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view="pageBreakPreview" zoomScale="80" zoomScaleSheetLayoutView="80" zoomScalePageLayoutView="0" workbookViewId="0" topLeftCell="A5">
      <selection activeCell="B9" sqref="B9"/>
    </sheetView>
  </sheetViews>
  <sheetFormatPr defaultColWidth="9.00390625" defaultRowHeight="12.75"/>
  <cols>
    <col min="1" max="1" width="4.00390625" style="0" customWidth="1"/>
    <col min="2" max="2" width="48.875" style="0" customWidth="1"/>
    <col min="3" max="3" width="11.00390625" style="0" bestFit="1" customWidth="1"/>
    <col min="5" max="5" width="10.375" style="0" customWidth="1"/>
    <col min="6" max="6" width="10.875" style="0" customWidth="1"/>
    <col min="7" max="7" width="12.00390625" style="0" customWidth="1"/>
    <col min="8" max="8" width="12.875" style="0" customWidth="1"/>
    <col min="9" max="9" width="14.00390625" style="0" customWidth="1"/>
  </cols>
  <sheetData>
    <row r="1" spans="1:9" ht="27" customHeight="1">
      <c r="A1" s="51"/>
      <c r="B1" s="51"/>
      <c r="C1" s="51"/>
      <c r="D1" s="51"/>
      <c r="E1" s="51"/>
      <c r="F1" s="1"/>
      <c r="G1" s="2"/>
      <c r="H1" s="52" t="s">
        <v>19</v>
      </c>
      <c r="I1" s="52"/>
    </row>
    <row r="2" spans="1:9" ht="37.5" customHeight="1">
      <c r="A2" s="51"/>
      <c r="B2" s="51"/>
      <c r="C2" s="3"/>
      <c r="D2" s="3"/>
      <c r="E2" s="4"/>
      <c r="F2" s="3"/>
      <c r="G2" s="2"/>
      <c r="H2" s="52"/>
      <c r="I2" s="52"/>
    </row>
    <row r="3" spans="1:9" ht="37.5" customHeight="1">
      <c r="A3" s="34"/>
      <c r="B3" s="34"/>
      <c r="C3" s="3"/>
      <c r="D3" s="3"/>
      <c r="E3" s="4"/>
      <c r="F3" s="3"/>
      <c r="G3" s="2"/>
      <c r="H3" s="38"/>
      <c r="I3" s="38"/>
    </row>
    <row r="4" spans="1:9" ht="18.75">
      <c r="A4" s="53" t="s">
        <v>10</v>
      </c>
      <c r="B4" s="54"/>
      <c r="C4" s="54"/>
      <c r="D4" s="54"/>
      <c r="E4" s="54"/>
      <c r="F4" s="54"/>
      <c r="G4" s="54"/>
      <c r="H4" s="54"/>
      <c r="I4" s="54"/>
    </row>
    <row r="5" spans="1:9" ht="29.25" customHeight="1">
      <c r="A5" s="39"/>
      <c r="B5" s="40"/>
      <c r="C5" s="40"/>
      <c r="D5" s="40"/>
      <c r="E5" s="40"/>
      <c r="F5" s="40"/>
      <c r="G5" s="40"/>
      <c r="H5" s="40"/>
      <c r="I5" s="40"/>
    </row>
    <row r="6" spans="1:9" ht="15">
      <c r="A6" s="35"/>
      <c r="B6" s="34" t="s">
        <v>14</v>
      </c>
      <c r="C6" s="29"/>
      <c r="D6" s="29"/>
      <c r="E6" s="29"/>
      <c r="F6" s="29"/>
      <c r="G6" s="29"/>
      <c r="H6" s="55" t="s">
        <v>56</v>
      </c>
      <c r="I6" s="55"/>
    </row>
    <row r="7" spans="1:9" ht="31.5" customHeight="1">
      <c r="A7" s="35"/>
      <c r="B7" s="34"/>
      <c r="C7" s="29"/>
      <c r="D7" s="29"/>
      <c r="E7" s="29"/>
      <c r="F7" s="29"/>
      <c r="G7" s="29"/>
      <c r="H7" s="41"/>
      <c r="I7" s="41"/>
    </row>
    <row r="8" spans="1:9" ht="61.5" customHeight="1">
      <c r="A8" s="42"/>
      <c r="B8" s="56" t="s">
        <v>20</v>
      </c>
      <c r="C8" s="56"/>
      <c r="D8" s="56"/>
      <c r="E8" s="56"/>
      <c r="F8" s="56"/>
      <c r="G8" s="56"/>
      <c r="H8" s="56"/>
      <c r="I8" s="56"/>
    </row>
    <row r="9" spans="1:9" ht="15">
      <c r="A9" s="29"/>
      <c r="B9" s="30" t="s">
        <v>58</v>
      </c>
      <c r="C9" s="28"/>
      <c r="D9" s="28"/>
      <c r="E9" s="31"/>
      <c r="F9" s="31"/>
      <c r="G9" s="31"/>
      <c r="H9" s="32"/>
      <c r="I9" s="31"/>
    </row>
    <row r="10" spans="1:9" ht="30">
      <c r="A10" s="7" t="s">
        <v>0</v>
      </c>
      <c r="B10" s="8" t="s">
        <v>1</v>
      </c>
      <c r="C10" s="9" t="s">
        <v>2</v>
      </c>
      <c r="D10" s="9" t="s">
        <v>3</v>
      </c>
      <c r="E10" s="10" t="s">
        <v>4</v>
      </c>
      <c r="F10" s="11" t="s">
        <v>5</v>
      </c>
      <c r="G10" s="12" t="s">
        <v>6</v>
      </c>
      <c r="H10" s="12" t="s">
        <v>7</v>
      </c>
      <c r="I10" s="12" t="s">
        <v>8</v>
      </c>
    </row>
    <row r="11" spans="1:9" ht="15">
      <c r="A11" s="7">
        <v>1</v>
      </c>
      <c r="B11" s="18" t="s">
        <v>31</v>
      </c>
      <c r="C11" s="19"/>
      <c r="D11" s="19"/>
      <c r="E11" s="20"/>
      <c r="F11" s="16">
        <f aca="true" t="shared" si="0" ref="F11:F48">E11*D11</f>
        <v>0</v>
      </c>
      <c r="G11" s="17"/>
      <c r="H11" s="17">
        <f aca="true" t="shared" si="1" ref="H11:H48">G11*D11</f>
        <v>0</v>
      </c>
      <c r="I11" s="15">
        <f aca="true" t="shared" si="2" ref="I11:I45">H11+F11</f>
        <v>0</v>
      </c>
    </row>
    <row r="12" spans="1:9" s="46" customFormat="1" ht="15">
      <c r="A12" s="7"/>
      <c r="B12" s="12" t="s">
        <v>22</v>
      </c>
      <c r="C12" s="14" t="s">
        <v>9</v>
      </c>
      <c r="D12" s="14">
        <v>1.94</v>
      </c>
      <c r="E12" s="15"/>
      <c r="F12" s="16">
        <f t="shared" si="0"/>
        <v>0</v>
      </c>
      <c r="G12" s="17">
        <v>0</v>
      </c>
      <c r="H12" s="17">
        <f t="shared" si="1"/>
        <v>0</v>
      </c>
      <c r="I12" s="15">
        <f t="shared" si="2"/>
        <v>0</v>
      </c>
    </row>
    <row r="13" spans="1:9" s="46" customFormat="1" ht="15">
      <c r="A13" s="7"/>
      <c r="B13" s="12" t="s">
        <v>23</v>
      </c>
      <c r="C13" s="14" t="s">
        <v>9</v>
      </c>
      <c r="D13" s="14">
        <v>1.94</v>
      </c>
      <c r="E13" s="15"/>
      <c r="F13" s="16">
        <f t="shared" si="0"/>
        <v>0</v>
      </c>
      <c r="G13" s="17">
        <v>0</v>
      </c>
      <c r="H13" s="17">
        <f t="shared" si="1"/>
        <v>0</v>
      </c>
      <c r="I13" s="15">
        <f t="shared" si="2"/>
        <v>0</v>
      </c>
    </row>
    <row r="14" spans="1:9" s="46" customFormat="1" ht="30">
      <c r="A14" s="7"/>
      <c r="B14" s="12" t="s">
        <v>32</v>
      </c>
      <c r="C14" s="14" t="s">
        <v>9</v>
      </c>
      <c r="D14" s="14">
        <v>58.53</v>
      </c>
      <c r="E14" s="15"/>
      <c r="F14" s="16">
        <f t="shared" si="0"/>
        <v>0</v>
      </c>
      <c r="G14" s="17">
        <v>0</v>
      </c>
      <c r="H14" s="17">
        <f t="shared" si="1"/>
        <v>0</v>
      </c>
      <c r="I14" s="15">
        <f t="shared" si="2"/>
        <v>0</v>
      </c>
    </row>
    <row r="15" spans="1:9" s="46" customFormat="1" ht="30">
      <c r="A15" s="7"/>
      <c r="B15" s="12" t="s">
        <v>33</v>
      </c>
      <c r="C15" s="14" t="s">
        <v>9</v>
      </c>
      <c r="D15" s="14">
        <v>58.53</v>
      </c>
      <c r="E15" s="15"/>
      <c r="F15" s="16">
        <f t="shared" si="0"/>
        <v>0</v>
      </c>
      <c r="G15" s="17">
        <v>0</v>
      </c>
      <c r="H15" s="17">
        <f t="shared" si="1"/>
        <v>0</v>
      </c>
      <c r="I15" s="15">
        <f t="shared" si="2"/>
        <v>0</v>
      </c>
    </row>
    <row r="16" spans="1:9" s="46" customFormat="1" ht="30">
      <c r="A16" s="7"/>
      <c r="B16" s="12" t="s">
        <v>24</v>
      </c>
      <c r="C16" s="14" t="s">
        <v>25</v>
      </c>
      <c r="D16" s="14">
        <v>0.0117</v>
      </c>
      <c r="E16" s="15"/>
      <c r="F16" s="16">
        <f t="shared" si="0"/>
        <v>0</v>
      </c>
      <c r="G16" s="17">
        <v>0</v>
      </c>
      <c r="H16" s="17">
        <f t="shared" si="1"/>
        <v>0</v>
      </c>
      <c r="I16" s="15">
        <f t="shared" si="2"/>
        <v>0</v>
      </c>
    </row>
    <row r="17" spans="1:9" s="46" customFormat="1" ht="60">
      <c r="A17" s="7"/>
      <c r="B17" s="12" t="s">
        <v>26</v>
      </c>
      <c r="C17" s="14" t="s">
        <v>9</v>
      </c>
      <c r="D17" s="14">
        <v>1.94</v>
      </c>
      <c r="E17" s="15"/>
      <c r="F17" s="16">
        <f t="shared" si="0"/>
        <v>0</v>
      </c>
      <c r="G17" s="17">
        <v>0</v>
      </c>
      <c r="H17" s="17">
        <f t="shared" si="1"/>
        <v>0</v>
      </c>
      <c r="I17" s="15">
        <f t="shared" si="2"/>
        <v>0</v>
      </c>
    </row>
    <row r="18" spans="1:9" s="46" customFormat="1" ht="60">
      <c r="A18" s="7"/>
      <c r="B18" s="12" t="s">
        <v>27</v>
      </c>
      <c r="C18" s="14" t="s">
        <v>9</v>
      </c>
      <c r="D18" s="14">
        <v>56.59</v>
      </c>
      <c r="E18" s="15"/>
      <c r="F18" s="16">
        <f t="shared" si="0"/>
        <v>0</v>
      </c>
      <c r="G18" s="17">
        <v>0</v>
      </c>
      <c r="H18" s="17">
        <f t="shared" si="1"/>
        <v>0</v>
      </c>
      <c r="I18" s="15">
        <f t="shared" si="2"/>
        <v>0</v>
      </c>
    </row>
    <row r="19" spans="1:9" s="46" customFormat="1" ht="15">
      <c r="A19" s="7">
        <v>2</v>
      </c>
      <c r="B19" s="18" t="s">
        <v>30</v>
      </c>
      <c r="C19" s="14"/>
      <c r="D19" s="14"/>
      <c r="E19" s="15"/>
      <c r="F19" s="16">
        <f t="shared" si="0"/>
        <v>0</v>
      </c>
      <c r="G19" s="17"/>
      <c r="H19" s="17">
        <f t="shared" si="1"/>
        <v>0</v>
      </c>
      <c r="I19" s="15">
        <f t="shared" si="2"/>
        <v>0</v>
      </c>
    </row>
    <row r="20" spans="1:9" s="46" customFormat="1" ht="30">
      <c r="A20" s="7"/>
      <c r="B20" s="12" t="s">
        <v>28</v>
      </c>
      <c r="C20" s="14" t="s">
        <v>12</v>
      </c>
      <c r="D20" s="14">
        <v>16.86</v>
      </c>
      <c r="E20" s="15"/>
      <c r="F20" s="16">
        <f t="shared" si="0"/>
        <v>0</v>
      </c>
      <c r="G20" s="17">
        <v>0</v>
      </c>
      <c r="H20" s="17">
        <f t="shared" si="1"/>
        <v>0</v>
      </c>
      <c r="I20" s="15">
        <f t="shared" si="2"/>
        <v>0</v>
      </c>
    </row>
    <row r="21" spans="1:9" s="46" customFormat="1" ht="15">
      <c r="A21" s="7"/>
      <c r="B21" s="12" t="s">
        <v>29</v>
      </c>
      <c r="C21" s="14" t="s">
        <v>9</v>
      </c>
      <c r="D21" s="14">
        <v>86.29</v>
      </c>
      <c r="E21" s="15"/>
      <c r="F21" s="16">
        <f t="shared" si="0"/>
        <v>0</v>
      </c>
      <c r="G21" s="17">
        <v>0</v>
      </c>
      <c r="H21" s="17">
        <f t="shared" si="1"/>
        <v>0</v>
      </c>
      <c r="I21" s="15">
        <f t="shared" si="2"/>
        <v>0</v>
      </c>
    </row>
    <row r="22" spans="1:9" s="46" customFormat="1" ht="30">
      <c r="A22" s="7"/>
      <c r="B22" s="12" t="s">
        <v>32</v>
      </c>
      <c r="C22" s="14" t="s">
        <v>9</v>
      </c>
      <c r="D22" s="14">
        <v>86.29</v>
      </c>
      <c r="E22" s="15"/>
      <c r="F22" s="16">
        <f t="shared" si="0"/>
        <v>0</v>
      </c>
      <c r="G22" s="17">
        <v>0</v>
      </c>
      <c r="H22" s="17">
        <f t="shared" si="1"/>
        <v>0</v>
      </c>
      <c r="I22" s="15">
        <f t="shared" si="2"/>
        <v>0</v>
      </c>
    </row>
    <row r="23" spans="1:9" s="46" customFormat="1" ht="30">
      <c r="A23" s="7"/>
      <c r="B23" s="12" t="s">
        <v>33</v>
      </c>
      <c r="C23" s="14" t="s">
        <v>9</v>
      </c>
      <c r="D23" s="14">
        <v>86.29</v>
      </c>
      <c r="E23" s="15"/>
      <c r="F23" s="16">
        <f t="shared" si="0"/>
        <v>0</v>
      </c>
      <c r="G23" s="17"/>
      <c r="H23" s="17">
        <f t="shared" si="1"/>
        <v>0</v>
      </c>
      <c r="I23" s="15">
        <f t="shared" si="2"/>
        <v>0</v>
      </c>
    </row>
    <row r="24" spans="1:9" s="46" customFormat="1" ht="30">
      <c r="A24" s="7"/>
      <c r="B24" s="12" t="s">
        <v>24</v>
      </c>
      <c r="C24" s="14" t="s">
        <v>25</v>
      </c>
      <c r="D24" s="14">
        <v>0.0173</v>
      </c>
      <c r="E24" s="15"/>
      <c r="F24" s="16">
        <f t="shared" si="0"/>
        <v>0</v>
      </c>
      <c r="G24" s="17">
        <v>0</v>
      </c>
      <c r="H24" s="17">
        <f t="shared" si="1"/>
        <v>0</v>
      </c>
      <c r="I24" s="15">
        <f t="shared" si="2"/>
        <v>0</v>
      </c>
    </row>
    <row r="25" spans="1:9" s="46" customFormat="1" ht="30">
      <c r="A25" s="7"/>
      <c r="B25" s="12" t="s">
        <v>34</v>
      </c>
      <c r="C25" s="14" t="s">
        <v>12</v>
      </c>
      <c r="D25" s="14">
        <v>16.86</v>
      </c>
      <c r="E25" s="15"/>
      <c r="F25" s="16">
        <f t="shared" si="0"/>
        <v>0</v>
      </c>
      <c r="G25" s="17">
        <v>0</v>
      </c>
      <c r="H25" s="17">
        <f t="shared" si="1"/>
        <v>0</v>
      </c>
      <c r="I25" s="15">
        <f t="shared" si="2"/>
        <v>0</v>
      </c>
    </row>
    <row r="26" spans="1:9" s="33" customFormat="1" ht="15">
      <c r="A26" s="7">
        <v>3</v>
      </c>
      <c r="B26" s="18" t="s">
        <v>35</v>
      </c>
      <c r="C26" s="14"/>
      <c r="D26" s="14"/>
      <c r="E26" s="15"/>
      <c r="F26" s="16">
        <f t="shared" si="0"/>
        <v>0</v>
      </c>
      <c r="G26" s="17"/>
      <c r="H26" s="17">
        <f t="shared" si="1"/>
        <v>0</v>
      </c>
      <c r="I26" s="15">
        <f t="shared" si="2"/>
        <v>0</v>
      </c>
    </row>
    <row r="27" spans="1:12" s="33" customFormat="1" ht="60">
      <c r="A27" s="7"/>
      <c r="B27" s="12" t="s">
        <v>36</v>
      </c>
      <c r="C27" s="14" t="s">
        <v>9</v>
      </c>
      <c r="D27" s="45">
        <v>2.86</v>
      </c>
      <c r="E27" s="15"/>
      <c r="F27" s="16">
        <f t="shared" si="0"/>
        <v>0</v>
      </c>
      <c r="G27" s="17">
        <v>0</v>
      </c>
      <c r="H27" s="17">
        <f t="shared" si="1"/>
        <v>0</v>
      </c>
      <c r="I27" s="15">
        <f t="shared" si="2"/>
        <v>0</v>
      </c>
      <c r="L27" s="44"/>
    </row>
    <row r="28" spans="1:12" s="33" customFormat="1" ht="75">
      <c r="A28" s="7"/>
      <c r="B28" s="12" t="s">
        <v>37</v>
      </c>
      <c r="C28" s="14" t="s">
        <v>9</v>
      </c>
      <c r="D28" s="45">
        <v>2.86</v>
      </c>
      <c r="E28" s="15"/>
      <c r="F28" s="16">
        <f t="shared" si="0"/>
        <v>0</v>
      </c>
      <c r="G28" s="17">
        <v>0</v>
      </c>
      <c r="H28" s="17">
        <f t="shared" si="1"/>
        <v>0</v>
      </c>
      <c r="I28" s="15">
        <f t="shared" si="2"/>
        <v>0</v>
      </c>
      <c r="L28" s="44"/>
    </row>
    <row r="29" spans="1:12" s="33" customFormat="1" ht="60">
      <c r="A29" s="7"/>
      <c r="B29" s="12" t="s">
        <v>26</v>
      </c>
      <c r="C29" s="14" t="s">
        <v>9</v>
      </c>
      <c r="D29" s="45">
        <v>2.86</v>
      </c>
      <c r="E29" s="15"/>
      <c r="F29" s="16">
        <f t="shared" si="0"/>
        <v>0</v>
      </c>
      <c r="G29" s="17">
        <v>0</v>
      </c>
      <c r="H29" s="17">
        <f t="shared" si="1"/>
        <v>0</v>
      </c>
      <c r="I29" s="15">
        <f t="shared" si="2"/>
        <v>0</v>
      </c>
      <c r="L29" s="44"/>
    </row>
    <row r="30" spans="1:9" s="33" customFormat="1" ht="15">
      <c r="A30" s="7">
        <v>4</v>
      </c>
      <c r="B30" s="18" t="s">
        <v>38</v>
      </c>
      <c r="C30" s="14"/>
      <c r="D30" s="45"/>
      <c r="E30" s="15"/>
      <c r="F30" s="16">
        <f t="shared" si="0"/>
        <v>0</v>
      </c>
      <c r="G30" s="17"/>
      <c r="H30" s="17">
        <f t="shared" si="1"/>
        <v>0</v>
      </c>
      <c r="I30" s="15">
        <f t="shared" si="2"/>
        <v>0</v>
      </c>
    </row>
    <row r="31" spans="1:9" s="33" customFormat="1" ht="30">
      <c r="A31" s="7">
        <v>6</v>
      </c>
      <c r="B31" s="12" t="s">
        <v>39</v>
      </c>
      <c r="C31" s="14" t="s">
        <v>9</v>
      </c>
      <c r="D31" s="45">
        <v>0.88</v>
      </c>
      <c r="E31" s="15"/>
      <c r="F31" s="16">
        <f t="shared" si="0"/>
        <v>0</v>
      </c>
      <c r="G31" s="17">
        <v>0</v>
      </c>
      <c r="H31" s="17">
        <f t="shared" si="1"/>
        <v>0</v>
      </c>
      <c r="I31" s="15">
        <f t="shared" si="2"/>
        <v>0</v>
      </c>
    </row>
    <row r="32" spans="1:9" s="33" customFormat="1" ht="60">
      <c r="A32" s="7"/>
      <c r="B32" s="12" t="s">
        <v>40</v>
      </c>
      <c r="C32" s="14" t="s">
        <v>9</v>
      </c>
      <c r="D32" s="45">
        <v>14.22</v>
      </c>
      <c r="E32" s="15"/>
      <c r="F32" s="16">
        <f t="shared" si="0"/>
        <v>0</v>
      </c>
      <c r="G32" s="17">
        <v>0</v>
      </c>
      <c r="H32" s="17">
        <f t="shared" si="1"/>
        <v>0</v>
      </c>
      <c r="I32" s="15">
        <f t="shared" si="2"/>
        <v>0</v>
      </c>
    </row>
    <row r="33" spans="1:9" s="33" customFormat="1" ht="30">
      <c r="A33" s="7"/>
      <c r="B33" s="12" t="s">
        <v>41</v>
      </c>
      <c r="C33" s="14" t="s">
        <v>16</v>
      </c>
      <c r="D33" s="45">
        <v>4</v>
      </c>
      <c r="E33" s="15"/>
      <c r="F33" s="16">
        <f t="shared" si="0"/>
        <v>0</v>
      </c>
      <c r="G33" s="17">
        <v>0</v>
      </c>
      <c r="H33" s="17">
        <f t="shared" si="1"/>
        <v>0</v>
      </c>
      <c r="I33" s="15">
        <f t="shared" si="2"/>
        <v>0</v>
      </c>
    </row>
    <row r="34" spans="1:9" s="33" customFormat="1" ht="30">
      <c r="A34" s="7">
        <v>7</v>
      </c>
      <c r="B34" s="12" t="s">
        <v>42</v>
      </c>
      <c r="C34" s="14" t="s">
        <v>12</v>
      </c>
      <c r="D34" s="45">
        <v>2.85</v>
      </c>
      <c r="E34" s="15"/>
      <c r="F34" s="16">
        <f t="shared" si="0"/>
        <v>0</v>
      </c>
      <c r="G34" s="17">
        <v>0</v>
      </c>
      <c r="H34" s="17">
        <f t="shared" si="1"/>
        <v>0</v>
      </c>
      <c r="I34" s="15">
        <f t="shared" si="2"/>
        <v>0</v>
      </c>
    </row>
    <row r="35" spans="1:9" s="33" customFormat="1" ht="15">
      <c r="A35" s="7"/>
      <c r="B35" s="12" t="s">
        <v>43</v>
      </c>
      <c r="C35" s="14" t="s">
        <v>16</v>
      </c>
      <c r="D35" s="45">
        <v>1</v>
      </c>
      <c r="E35" s="15"/>
      <c r="F35" s="16">
        <f t="shared" si="0"/>
        <v>0</v>
      </c>
      <c r="G35" s="17">
        <v>0</v>
      </c>
      <c r="H35" s="17">
        <f t="shared" si="1"/>
        <v>0</v>
      </c>
      <c r="I35" s="15">
        <f t="shared" si="2"/>
        <v>0</v>
      </c>
    </row>
    <row r="36" spans="1:9" s="33" customFormat="1" ht="15">
      <c r="A36" s="7">
        <v>5</v>
      </c>
      <c r="B36" s="13" t="s">
        <v>44</v>
      </c>
      <c r="C36" s="14"/>
      <c r="D36" s="45"/>
      <c r="E36" s="15"/>
      <c r="F36" s="16">
        <f t="shared" si="0"/>
        <v>0</v>
      </c>
      <c r="G36" s="17"/>
      <c r="H36" s="17">
        <f t="shared" si="1"/>
        <v>0</v>
      </c>
      <c r="I36" s="15">
        <f t="shared" si="2"/>
        <v>0</v>
      </c>
    </row>
    <row r="37" spans="1:9" s="33" customFormat="1" ht="45">
      <c r="A37" s="7">
        <v>8</v>
      </c>
      <c r="B37" s="12" t="s">
        <v>45</v>
      </c>
      <c r="C37" s="14" t="s">
        <v>16</v>
      </c>
      <c r="D37" s="14">
        <v>1</v>
      </c>
      <c r="E37" s="20"/>
      <c r="F37" s="16">
        <f t="shared" si="0"/>
        <v>0</v>
      </c>
      <c r="G37" s="17">
        <v>0</v>
      </c>
      <c r="H37" s="17">
        <f t="shared" si="1"/>
        <v>0</v>
      </c>
      <c r="I37" s="15">
        <f t="shared" si="2"/>
        <v>0</v>
      </c>
    </row>
    <row r="38" spans="1:9" s="47" customFormat="1" ht="42" customHeight="1">
      <c r="A38" s="7"/>
      <c r="B38" s="12" t="s">
        <v>46</v>
      </c>
      <c r="C38" s="14" t="s">
        <v>16</v>
      </c>
      <c r="D38" s="14">
        <v>1</v>
      </c>
      <c r="E38" s="15"/>
      <c r="F38" s="16">
        <f t="shared" si="0"/>
        <v>0</v>
      </c>
      <c r="G38" s="17">
        <v>0</v>
      </c>
      <c r="H38" s="17">
        <f t="shared" si="1"/>
        <v>0</v>
      </c>
      <c r="I38" s="15">
        <f t="shared" si="2"/>
        <v>0</v>
      </c>
    </row>
    <row r="39" spans="1:9" s="33" customFormat="1" ht="30">
      <c r="A39" s="7">
        <v>11</v>
      </c>
      <c r="B39" s="12" t="s">
        <v>47</v>
      </c>
      <c r="C39" s="14" t="s">
        <v>16</v>
      </c>
      <c r="D39" s="14">
        <v>1</v>
      </c>
      <c r="E39" s="15"/>
      <c r="F39" s="16">
        <f t="shared" si="0"/>
        <v>0</v>
      </c>
      <c r="G39" s="17">
        <v>0</v>
      </c>
      <c r="H39" s="17">
        <f t="shared" si="1"/>
        <v>0</v>
      </c>
      <c r="I39" s="15">
        <f t="shared" si="2"/>
        <v>0</v>
      </c>
    </row>
    <row r="40" spans="1:9" s="33" customFormat="1" ht="30">
      <c r="A40" s="7">
        <v>12</v>
      </c>
      <c r="B40" s="12" t="s">
        <v>48</v>
      </c>
      <c r="C40" s="14" t="s">
        <v>16</v>
      </c>
      <c r="D40" s="14">
        <v>1</v>
      </c>
      <c r="E40" s="15"/>
      <c r="F40" s="16">
        <f t="shared" si="0"/>
        <v>0</v>
      </c>
      <c r="G40" s="17"/>
      <c r="H40" s="17">
        <f t="shared" si="1"/>
        <v>0</v>
      </c>
      <c r="I40" s="15">
        <f t="shared" si="2"/>
        <v>0</v>
      </c>
    </row>
    <row r="41" spans="1:9" s="33" customFormat="1" ht="15">
      <c r="A41" s="7">
        <v>18</v>
      </c>
      <c r="B41" s="12" t="s">
        <v>49</v>
      </c>
      <c r="C41" s="14" t="s">
        <v>11</v>
      </c>
      <c r="D41" s="14">
        <v>1</v>
      </c>
      <c r="E41" s="15"/>
      <c r="F41" s="16">
        <f t="shared" si="0"/>
        <v>0</v>
      </c>
      <c r="G41" s="16">
        <v>0</v>
      </c>
      <c r="H41" s="17">
        <f t="shared" si="1"/>
        <v>0</v>
      </c>
      <c r="I41" s="15">
        <f t="shared" si="2"/>
        <v>0</v>
      </c>
    </row>
    <row r="42" spans="1:9" ht="15">
      <c r="A42" s="7">
        <v>31</v>
      </c>
      <c r="B42" s="13" t="s">
        <v>50</v>
      </c>
      <c r="C42" s="14" t="s">
        <v>11</v>
      </c>
      <c r="D42" s="14">
        <v>1</v>
      </c>
      <c r="E42" s="15"/>
      <c r="F42" s="16">
        <f t="shared" si="0"/>
        <v>0</v>
      </c>
      <c r="G42" s="17">
        <v>0</v>
      </c>
      <c r="H42" s="17">
        <f t="shared" si="1"/>
        <v>0</v>
      </c>
      <c r="I42" s="15">
        <f t="shared" si="2"/>
        <v>0</v>
      </c>
    </row>
    <row r="43" spans="1:9" ht="15">
      <c r="A43" s="7"/>
      <c r="B43" s="8" t="s">
        <v>51</v>
      </c>
      <c r="C43" s="14" t="s">
        <v>25</v>
      </c>
      <c r="D43" s="14">
        <v>0.1165</v>
      </c>
      <c r="E43" s="15"/>
      <c r="F43" s="16">
        <f t="shared" si="0"/>
        <v>0</v>
      </c>
      <c r="G43" s="17"/>
      <c r="H43" s="17">
        <f t="shared" si="1"/>
        <v>0</v>
      </c>
      <c r="I43" s="15">
        <f t="shared" si="2"/>
        <v>0</v>
      </c>
    </row>
    <row r="44" spans="1:9" ht="15">
      <c r="A44" s="7"/>
      <c r="B44" s="8" t="s">
        <v>52</v>
      </c>
      <c r="C44" s="14" t="s">
        <v>25</v>
      </c>
      <c r="D44" s="14">
        <v>0.1165</v>
      </c>
      <c r="E44" s="15"/>
      <c r="F44" s="16">
        <f t="shared" si="0"/>
        <v>0</v>
      </c>
      <c r="G44" s="17"/>
      <c r="H44" s="17">
        <f t="shared" si="1"/>
        <v>0</v>
      </c>
      <c r="I44" s="15">
        <f t="shared" si="2"/>
        <v>0</v>
      </c>
    </row>
    <row r="45" spans="1:9" ht="30">
      <c r="A45" s="7">
        <v>32</v>
      </c>
      <c r="B45" s="12" t="s">
        <v>53</v>
      </c>
      <c r="C45" s="14" t="s">
        <v>25</v>
      </c>
      <c r="D45" s="14">
        <v>0.1165</v>
      </c>
      <c r="E45" s="15"/>
      <c r="F45" s="16">
        <f t="shared" si="0"/>
        <v>0</v>
      </c>
      <c r="G45" s="17">
        <v>0</v>
      </c>
      <c r="H45" s="17">
        <f t="shared" si="1"/>
        <v>0</v>
      </c>
      <c r="I45" s="15">
        <f t="shared" si="2"/>
        <v>0</v>
      </c>
    </row>
    <row r="46" spans="1:9" ht="15">
      <c r="A46" s="7"/>
      <c r="B46" s="18" t="s">
        <v>15</v>
      </c>
      <c r="C46" s="14"/>
      <c r="D46" s="14"/>
      <c r="E46" s="15"/>
      <c r="F46" s="16">
        <f t="shared" si="0"/>
        <v>0</v>
      </c>
      <c r="G46" s="17"/>
      <c r="H46" s="17">
        <f t="shared" si="1"/>
        <v>0</v>
      </c>
      <c r="I46" s="15">
        <f>SUM(I11:I45)</f>
        <v>0</v>
      </c>
    </row>
    <row r="47" spans="1:9" ht="15">
      <c r="A47" s="7"/>
      <c r="B47" s="18" t="s">
        <v>55</v>
      </c>
      <c r="C47" s="14"/>
      <c r="D47" s="14"/>
      <c r="E47" s="15"/>
      <c r="F47" s="16"/>
      <c r="G47" s="17"/>
      <c r="H47" s="17"/>
      <c r="I47" s="15">
        <f>I48*18/100</f>
        <v>0</v>
      </c>
    </row>
    <row r="48" spans="1:10" ht="15">
      <c r="A48" s="7">
        <v>34</v>
      </c>
      <c r="B48" s="18" t="s">
        <v>54</v>
      </c>
      <c r="C48" s="8"/>
      <c r="D48" s="14"/>
      <c r="E48" s="15"/>
      <c r="F48" s="16">
        <f t="shared" si="0"/>
        <v>0</v>
      </c>
      <c r="G48" s="17"/>
      <c r="H48" s="17">
        <f t="shared" si="1"/>
        <v>0</v>
      </c>
      <c r="I48" s="15">
        <f>I46/1.18</f>
        <v>0</v>
      </c>
      <c r="J48" s="43"/>
    </row>
    <row r="49" spans="1:9" ht="31.5" customHeight="1">
      <c r="A49" s="5"/>
      <c r="B49" s="57" t="s">
        <v>13</v>
      </c>
      <c r="C49" s="57"/>
      <c r="D49" s="57"/>
      <c r="E49" s="57"/>
      <c r="F49" s="57"/>
      <c r="G49" s="57"/>
      <c r="H49" s="57"/>
      <c r="I49" s="57"/>
    </row>
    <row r="50" spans="1:9" ht="15">
      <c r="A50" s="33"/>
      <c r="B50" s="27"/>
      <c r="C50" s="27"/>
      <c r="D50" s="6"/>
      <c r="E50" s="27"/>
      <c r="F50" s="27"/>
      <c r="G50" s="27"/>
      <c r="H50" s="27"/>
      <c r="I50" s="27"/>
    </row>
    <row r="51" spans="1:9" ht="15" customHeight="1">
      <c r="A51" s="5"/>
      <c r="B51" s="36" t="s">
        <v>57</v>
      </c>
      <c r="C51" s="2"/>
      <c r="D51" s="27"/>
      <c r="E51" s="21"/>
      <c r="F51" s="1"/>
      <c r="G51" s="48" t="s">
        <v>17</v>
      </c>
      <c r="H51" s="48"/>
      <c r="I51" s="48"/>
    </row>
    <row r="52" spans="1:9" ht="15">
      <c r="A52" s="5"/>
      <c r="B52" s="36"/>
      <c r="C52" s="2"/>
      <c r="D52" s="6"/>
      <c r="E52" s="21"/>
      <c r="F52" s="1"/>
      <c r="G52" s="48"/>
      <c r="H52" s="48"/>
      <c r="I52" s="48"/>
    </row>
    <row r="53" spans="1:9" ht="88.5" customHeight="1">
      <c r="A53" s="5"/>
      <c r="B53" s="37" t="s">
        <v>21</v>
      </c>
      <c r="C53" s="2"/>
      <c r="D53" s="6"/>
      <c r="E53" s="21"/>
      <c r="F53" s="1"/>
      <c r="G53" s="49" t="s">
        <v>18</v>
      </c>
      <c r="H53" s="50"/>
      <c r="I53" s="50"/>
    </row>
    <row r="54" spans="1:9" ht="15">
      <c r="A54" s="29"/>
      <c r="B54" s="22"/>
      <c r="C54" s="22"/>
      <c r="D54" s="23"/>
      <c r="E54" s="24"/>
      <c r="F54" s="25"/>
      <c r="G54" s="22"/>
      <c r="H54" s="22"/>
      <c r="I54" s="26"/>
    </row>
    <row r="55" spans="1:9" ht="15">
      <c r="A55" s="29"/>
      <c r="B55" s="22"/>
      <c r="C55" s="22"/>
      <c r="D55" s="23"/>
      <c r="E55" s="24"/>
      <c r="F55" s="25"/>
      <c r="G55" s="24"/>
      <c r="H55" s="27"/>
      <c r="I55" s="27"/>
    </row>
    <row r="56" spans="2:9" ht="15">
      <c r="B56" s="2"/>
      <c r="C56" s="2"/>
      <c r="D56" s="6"/>
      <c r="E56" s="21"/>
      <c r="F56" s="1"/>
      <c r="G56" s="2"/>
      <c r="H56" s="2"/>
      <c r="I56" s="2"/>
    </row>
  </sheetData>
  <sheetProtection/>
  <mergeCells count="9">
    <mergeCell ref="G51:I52"/>
    <mergeCell ref="G53:I53"/>
    <mergeCell ref="A1:E1"/>
    <mergeCell ref="H1:I2"/>
    <mergeCell ref="A2:B2"/>
    <mergeCell ref="A4:I4"/>
    <mergeCell ref="H6:I6"/>
    <mergeCell ref="B8:I8"/>
    <mergeCell ref="B49:I49"/>
  </mergeCells>
  <printOptions/>
  <pageMargins left="0.75" right="0.75" top="1" bottom="1" header="0.5" footer="0.5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>
        <f>0.0117*1000</f>
        <v>11.700000000000001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MMK_NSK_ZRD_01</cp:lastModifiedBy>
  <cp:lastPrinted>2015-10-13T02:54:04Z</cp:lastPrinted>
  <dcterms:created xsi:type="dcterms:W3CDTF">2012-10-11T05:47:04Z</dcterms:created>
  <dcterms:modified xsi:type="dcterms:W3CDTF">2017-01-15T08:26:27Z</dcterms:modified>
  <cp:category/>
  <cp:version/>
  <cp:contentType/>
  <cp:contentStatus/>
</cp:coreProperties>
</file>